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CRONOGRAMA" sheetId="1" state="visible" r:id="rId2"/>
    <sheet name="Plan1" sheetId="2" state="visible" r:id="rId3"/>
    <sheet name="Plan2" sheetId="3" state="visible" r:id="rId4"/>
    <sheet name="Plan3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<sst xmlns="http://schemas.openxmlformats.org/spreadsheetml/2006/main" count="100" uniqueCount="62">
  <si>
    <t>ANEXO III</t>
  </si>
  <si>
    <t>UNIVERSIDADE FEDERAL DA FRONTEIRA SUL</t>
  </si>
  <si>
    <t>SECRETARIA ESPECIAL DE OBRAS</t>
  </si>
  <si>
    <t>CAMPUS xxxxxxxxxxxxxxx</t>
  </si>
  <si>
    <t>RELATÓRIO DE VISTORIA xxxxxxxx</t>
  </si>
  <si>
    <t>CONTRATO xxxxxx/xxxx</t>
  </si>
  <si>
    <t>Objeto: </t>
  </si>
  <si>
    <t>CRONOGRAMA FÍSICO / FINANCEIRO</t>
  </si>
  <si>
    <t>Item</t>
  </si>
  <si>
    <t>DESCRIÇÃO DO SERVIÇO</t>
  </si>
  <si>
    <t>VALOR TOTAL </t>
  </si>
  <si>
    <t>SEMANA 01</t>
  </si>
  <si>
    <t>SEMANA 02</t>
  </si>
  <si>
    <t>Total da medição</t>
  </si>
  <si>
    <t>ÁREA (M²)</t>
  </si>
  <si>
    <t>%</t>
  </si>
  <si>
    <t>R$</t>
  </si>
  <si>
    <t>Serviços da construção civil + hidrossanitário</t>
  </si>
  <si>
    <t>Itens do relatório de vistoria</t>
  </si>
  <si>
    <t>Manutenção Esquadrias de alumínio e vidro temperado</t>
  </si>
  <si>
    <t>Serviços nos sistemas mecânicos</t>
  </si>
  <si>
    <t>Serviço metalurgia, ferragens e aço</t>
  </si>
  <si>
    <t>TOTAL</t>
  </si>
  <si>
    <t>MODELO DE CRONOGRAMA  FÍSICO </t>
  </si>
  <si>
    <t>COMPOSIÇÃO ANALÍTICA PARA BDI DOS SERVIÇOS DE MANUTENÇÃO </t>
  </si>
  <si>
    <t>COMPOSIÇÃO ANALÍTICA - BDI</t>
  </si>
  <si>
    <t>Passo Fundo - RS</t>
  </si>
  <si>
    <t>Erechim - RS</t>
  </si>
  <si>
    <t>Chapecó - SC</t>
  </si>
  <si>
    <t>Realeza - PR</t>
  </si>
  <si>
    <t>Laranjeiras do Sul- PR</t>
  </si>
  <si>
    <t>Cerro Largo - RS</t>
  </si>
  <si>
    <t>DESPESAS INDIRETAS</t>
  </si>
  <si>
    <t>A</t>
  </si>
  <si>
    <t>Administração Central</t>
  </si>
  <si>
    <t>B</t>
  </si>
  <si>
    <t>Despesas Financeiras</t>
  </si>
  <si>
    <t>C</t>
  </si>
  <si>
    <t>Seguro + Garantia</t>
  </si>
  <si>
    <t>D</t>
  </si>
  <si>
    <t>Risco</t>
  </si>
  <si>
    <t>LUCRO</t>
  </si>
  <si>
    <t>E</t>
  </si>
  <si>
    <t>Lucro</t>
  </si>
  <si>
    <t>DESPESAS COM TRIBUTOS/IMPOSTOS</t>
  </si>
  <si>
    <t>F</t>
  </si>
  <si>
    <t>CONFINS</t>
  </si>
  <si>
    <t>G</t>
  </si>
  <si>
    <t>PIS</t>
  </si>
  <si>
    <t>I</t>
  </si>
  <si>
    <t>ISS</t>
  </si>
  <si>
    <t>J</t>
  </si>
  <si>
    <t>CPRB</t>
  </si>
  <si>
    <t>Total Impostos</t>
  </si>
  <si>
    <t>BDI</t>
  </si>
  <si>
    <t>BDI (%)</t>
  </si>
  <si>
    <t>Considerando lei 12.546/2011</t>
  </si>
  <si>
    <t>incluido pela lei 12.844/2013</t>
  </si>
  <si>
    <t>não alterado pela lei 13.670/2018</t>
  </si>
  <si>
    <r>
      <rPr>
        <sz val="10"/>
        <color rgb="FF000000"/>
        <rFont val="Arial"/>
        <family val="2"/>
        <charset val="1"/>
      </rPr>
      <t>Art. 7</t>
    </r>
    <r>
      <rPr>
        <u val="single"/>
        <vertAlign val="superscript"/>
        <sz val="10"/>
        <color rgb="FF000000"/>
        <rFont val="Arial"/>
        <family val="2"/>
        <charset val="1"/>
      </rPr>
      <t>o</t>
    </r>
    <r>
      <rPr>
        <sz val="10"/>
        <color rgb="FF000000"/>
        <rFont val="Arial"/>
        <family val="2"/>
        <charset val="1"/>
      </rPr>
      <t>-A.  A alíquota da contribuição sobre a receita bruta prevista no art. 7</t>
    </r>
    <r>
      <rPr>
        <sz val="10"/>
        <color rgb="FF000000"/>
        <rFont val="Arial"/>
        <family val="2"/>
        <charset val="1"/>
      </rPr>
      <t>o  será de 4,5% (quatro inteiros e cinco décimos por cento),</t>
    </r>
  </si>
  <si>
    <t>IV - as empresas do setor de construção civil, enquadradas nos grupos 412, 432, 433 e 439 da CNAE 2.0;</t>
  </si>
  <si>
    <t>MODELO DE CRONOGRAMA  FÍSICO - FINANCEIRO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</si>
</sst>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&quot;R$ &quot;* #,##0.00_-;&quot;-R$ &quot;* #,##0.00_-;_-&quot;R$ &quot;* \-??_-;_-@_-"/>
    <numFmt numFmtId="166" formatCode="0%"/>
    <numFmt numFmtId="167" formatCode="0.0000"/>
    <numFmt numFmtId="168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4"/>
      <color rgb="FF000000"/>
      <name val="Calibri"/>
      <family val="2"/>
      <charset val="1"/>
    </font>
    <font>
      <sz val="22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vertAlign val="super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BFBFBF"/>
        <bgColor rgb="FFD9D9D9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2378160</xdr:colOff>
      <xdr:row>0</xdr:row>
      <xdr:rowOff>144000</xdr:rowOff>
    </xdr:from>
    <xdr:to>
      <xdr:col>1</xdr:col>
      <xdr:colOff>3168000</xdr:colOff>
      <xdr:row>6</xdr:row>
      <xdr:rowOff>94680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682720" y="144000"/>
          <a:ext cx="789840" cy="1123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2378160</xdr:colOff>
      <xdr:row>0</xdr:row>
      <xdr:rowOff>144000</xdr:rowOff>
    </xdr:from>
    <xdr:to>
      <xdr:col>1</xdr:col>
      <xdr:colOff>3168000</xdr:colOff>
      <xdr:row>6</xdr:row>
      <xdr:rowOff>124200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2682720" y="144000"/>
          <a:ext cx="789840" cy="1123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0" activeCellId="0" sqref="D20"/>
    </sheetView>
  </sheetViews>
  <sheetFormatPr defaultRowHeight="15"/>
  <cols>
    <col collapsed="false" hidden="false" max="1" min="1" style="0" width="4.32142857142857"/>
    <col collapsed="false" hidden="false" max="2" min="2" style="0" width="49.6785714285714"/>
    <col collapsed="false" hidden="false" max="3" min="3" style="0" width="12.9591836734694"/>
    <col collapsed="false" hidden="false" max="5" min="4" style="0" width="8.36734693877551"/>
    <col collapsed="false" hidden="false" max="6" min="6" style="0" width="13.7704081632653"/>
    <col collapsed="false" hidden="false" max="7" min="7" style="0" width="8.36734693877551"/>
    <col collapsed="false" hidden="false" max="8" min="8" style="0" width="11.6071428571429"/>
    <col collapsed="false" hidden="false" max="9" min="9" style="0" width="12.9591836734694"/>
    <col collapsed="false" hidden="false" max="1025" min="10" style="0" width="8.36734693877551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15" hidden="false" customHeight="false" outlineLevel="0" collapsed="false">
      <c r="C2" s="2" t="s">
        <v>1</v>
      </c>
      <c r="D2" s="2"/>
      <c r="E2" s="2"/>
      <c r="F2" s="2"/>
      <c r="G2" s="2"/>
      <c r="H2" s="2"/>
      <c r="I2" s="2"/>
      <c r="J2" s="2"/>
    </row>
    <row r="3" customFormat="false" ht="15" hidden="false" customHeight="false" outlineLevel="0" collapsed="false">
      <c r="C3" s="0" t="s">
        <v>2</v>
      </c>
    </row>
    <row r="4" customFormat="false" ht="15" hidden="false" customHeight="false" outlineLevel="0" collapsed="false">
      <c r="C4" s="3" t="s">
        <v>3</v>
      </c>
      <c r="D4" s="3"/>
      <c r="E4" s="3"/>
      <c r="F4" s="3"/>
      <c r="G4" s="3"/>
      <c r="H4" s="3"/>
      <c r="I4" s="3"/>
      <c r="J4" s="3"/>
    </row>
    <row r="5" customFormat="false" ht="15" hidden="false" customHeight="false" outlineLevel="0" collapsed="false">
      <c r="C5" s="0" t="s">
        <v>4</v>
      </c>
    </row>
    <row r="6" customFormat="false" ht="15" hidden="false" customHeight="false" outlineLevel="0" collapsed="false">
      <c r="C6" s="3" t="s">
        <v>5</v>
      </c>
      <c r="D6" s="3"/>
      <c r="E6" s="3"/>
      <c r="F6" s="3"/>
      <c r="G6" s="3"/>
      <c r="H6" s="3"/>
      <c r="I6" s="3"/>
      <c r="J6" s="3"/>
    </row>
    <row r="7" customFormat="false" ht="15" hidden="false" customHeight="false" outlineLevel="0" collapsed="false">
      <c r="C7" s="0" t="s">
        <v>6</v>
      </c>
    </row>
    <row r="8" customFormat="false" ht="15" hidden="false" customHeight="false" outlineLevel="0" collapsed="false">
      <c r="B8" s="0" t="s">
        <v>7</v>
      </c>
    </row>
    <row r="11" customFormat="false" ht="15" hidden="false" customHeight="false" outlineLevel="0" collapsed="false">
      <c r="A11" s="4" t="s">
        <v>8</v>
      </c>
      <c r="B11" s="4" t="s">
        <v>9</v>
      </c>
      <c r="C11" s="4" t="s">
        <v>10</v>
      </c>
      <c r="D11" s="4"/>
      <c r="E11" s="4" t="s">
        <v>11</v>
      </c>
      <c r="F11" s="4"/>
      <c r="G11" s="4" t="s">
        <v>12</v>
      </c>
      <c r="H11" s="4"/>
      <c r="I11" s="4" t="s">
        <v>13</v>
      </c>
      <c r="J11" s="4"/>
    </row>
    <row r="12" customFormat="false" ht="15" hidden="false" customHeight="false" outlineLevel="0" collapsed="false">
      <c r="A12" s="4"/>
      <c r="B12" s="4"/>
      <c r="C12" s="4" t="s">
        <v>14</v>
      </c>
      <c r="D12" s="4" t="s">
        <v>15</v>
      </c>
      <c r="E12" s="4" t="s">
        <v>15</v>
      </c>
      <c r="F12" s="4" t="s">
        <v>16</v>
      </c>
      <c r="G12" s="4" t="s">
        <v>15</v>
      </c>
      <c r="H12" s="4" t="s">
        <v>16</v>
      </c>
      <c r="I12" s="4" t="s">
        <v>16</v>
      </c>
      <c r="J12" s="4" t="s">
        <v>15</v>
      </c>
    </row>
    <row r="13" customFormat="false" ht="15" hidden="false" customHeight="false" outlineLevel="0" collapsed="false">
      <c r="A13" s="4" t="n">
        <v>1</v>
      </c>
      <c r="B13" s="4" t="s">
        <v>17</v>
      </c>
      <c r="C13" s="5" t="n">
        <v>80</v>
      </c>
      <c r="D13" s="6" t="n">
        <v>1</v>
      </c>
      <c r="E13" s="6" t="n">
        <v>0.2</v>
      </c>
      <c r="F13" s="7" t="n">
        <f aca="false">C13*E13</f>
        <v>16</v>
      </c>
      <c r="G13" s="6" t="n">
        <v>0.15</v>
      </c>
      <c r="H13" s="7" t="n">
        <f aca="false">C13*G13</f>
        <v>12</v>
      </c>
      <c r="I13" s="7" t="n">
        <f aca="false">H13+F13</f>
        <v>28</v>
      </c>
      <c r="J13" s="8" t="n">
        <f aca="false">G13+E13</f>
        <v>0.35</v>
      </c>
    </row>
    <row r="14" customFormat="false" ht="15" hidden="false" customHeight="false" outlineLevel="0" collapsed="false">
      <c r="A14" s="4"/>
      <c r="B14" s="4" t="s">
        <v>18</v>
      </c>
      <c r="C14" s="5"/>
      <c r="D14" s="4"/>
      <c r="E14" s="4"/>
      <c r="F14" s="7"/>
      <c r="G14" s="4"/>
      <c r="H14" s="7"/>
      <c r="I14" s="7"/>
      <c r="J14" s="8"/>
    </row>
    <row r="15" customFormat="false" ht="15" hidden="false" customHeight="false" outlineLevel="0" collapsed="false">
      <c r="A15" s="4" t="n">
        <v>2</v>
      </c>
      <c r="B15" s="4" t="s">
        <v>19</v>
      </c>
      <c r="C15" s="5" t="n">
        <v>90</v>
      </c>
      <c r="D15" s="6" t="n">
        <v>1</v>
      </c>
      <c r="E15" s="6" t="n">
        <v>0.2</v>
      </c>
      <c r="F15" s="7" t="n">
        <f aca="false">C15*E15</f>
        <v>18</v>
      </c>
      <c r="G15" s="6" t="n">
        <v>0.15</v>
      </c>
      <c r="H15" s="7" t="n">
        <f aca="false">C15*G15</f>
        <v>13.5</v>
      </c>
      <c r="I15" s="7" t="n">
        <f aca="false">H15+F15</f>
        <v>31.5</v>
      </c>
      <c r="J15" s="8" t="n">
        <f aca="false">G15+E15</f>
        <v>0.35</v>
      </c>
    </row>
    <row r="16" customFormat="false" ht="15" hidden="false" customHeight="false" outlineLevel="0" collapsed="false">
      <c r="A16" s="4"/>
      <c r="B16" s="4" t="s">
        <v>18</v>
      </c>
      <c r="C16" s="5"/>
      <c r="D16" s="4"/>
      <c r="E16" s="4"/>
      <c r="F16" s="7"/>
      <c r="G16" s="4"/>
      <c r="H16" s="7"/>
      <c r="I16" s="7"/>
      <c r="J16" s="8"/>
    </row>
    <row r="17" customFormat="false" ht="15" hidden="false" customHeight="false" outlineLevel="0" collapsed="false">
      <c r="A17" s="4" t="n">
        <v>3</v>
      </c>
      <c r="B17" s="4" t="s">
        <v>20</v>
      </c>
      <c r="C17" s="5" t="n">
        <v>20</v>
      </c>
      <c r="D17" s="6" t="n">
        <v>1</v>
      </c>
      <c r="E17" s="6" t="n">
        <v>0.2</v>
      </c>
      <c r="F17" s="7" t="n">
        <f aca="false">C17*E17</f>
        <v>4</v>
      </c>
      <c r="G17" s="6" t="n">
        <v>0.15</v>
      </c>
      <c r="H17" s="7" t="n">
        <f aca="false">C17*G17</f>
        <v>3</v>
      </c>
      <c r="I17" s="7" t="n">
        <f aca="false">H17+F17</f>
        <v>7</v>
      </c>
      <c r="J17" s="8" t="n">
        <f aca="false">G17+E17</f>
        <v>0.35</v>
      </c>
    </row>
    <row r="18" customFormat="false" ht="15" hidden="false" customHeight="false" outlineLevel="0" collapsed="false">
      <c r="A18" s="4"/>
      <c r="B18" s="4" t="s">
        <v>18</v>
      </c>
      <c r="C18" s="5"/>
      <c r="D18" s="4"/>
      <c r="E18" s="4"/>
      <c r="F18" s="7"/>
      <c r="G18" s="4"/>
      <c r="H18" s="7"/>
      <c r="I18" s="7"/>
      <c r="J18" s="8"/>
    </row>
    <row r="19" customFormat="false" ht="15" hidden="false" customHeight="false" outlineLevel="0" collapsed="false">
      <c r="A19" s="4" t="n">
        <v>4</v>
      </c>
      <c r="B19" s="4" t="s">
        <v>21</v>
      </c>
      <c r="C19" s="5" t="n">
        <v>30</v>
      </c>
      <c r="D19" s="6" t="n">
        <v>1</v>
      </c>
      <c r="E19" s="6" t="n">
        <v>0.2</v>
      </c>
      <c r="F19" s="7" t="n">
        <f aca="false">C19*E19</f>
        <v>6</v>
      </c>
      <c r="G19" s="6" t="n">
        <v>0.15</v>
      </c>
      <c r="H19" s="7" t="n">
        <f aca="false">C19*G19</f>
        <v>4.5</v>
      </c>
      <c r="I19" s="7" t="n">
        <f aca="false">H19+F19</f>
        <v>10.5</v>
      </c>
      <c r="J19" s="8" t="n">
        <f aca="false">G19+E19</f>
        <v>0.35</v>
      </c>
    </row>
    <row r="20" customFormat="false" ht="15" hidden="false" customHeight="false" outlineLevel="0" collapsed="false">
      <c r="A20" s="4"/>
      <c r="B20" s="4" t="s">
        <v>18</v>
      </c>
      <c r="C20" s="5"/>
      <c r="D20" s="6"/>
      <c r="E20" s="6"/>
      <c r="F20" s="7"/>
      <c r="G20" s="6"/>
      <c r="H20" s="7"/>
      <c r="I20" s="7"/>
      <c r="J20" s="8"/>
    </row>
    <row r="21" customFormat="false" ht="15" hidden="false" customHeight="false" outlineLevel="0" collapsed="false">
      <c r="B21" s="4" t="s">
        <v>22</v>
      </c>
      <c r="C21" s="5" t="n">
        <v>40</v>
      </c>
      <c r="D21" s="6" t="n">
        <v>1</v>
      </c>
      <c r="E21" s="6" t="n">
        <v>0.2</v>
      </c>
      <c r="F21" s="7" t="n">
        <f aca="false">C21*E21</f>
        <v>8</v>
      </c>
      <c r="G21" s="6" t="n">
        <v>0.15</v>
      </c>
      <c r="H21" s="7" t="n">
        <f aca="false">C21*G21</f>
        <v>6</v>
      </c>
      <c r="I21" s="5" t="n">
        <v>35815.4299774255</v>
      </c>
      <c r="J21" s="8" t="n">
        <f aca="false">G21+E21</f>
        <v>0.35</v>
      </c>
    </row>
    <row r="22" customFormat="false" ht="15" hidden="false" customHeight="false" outlineLevel="0" collapsed="false">
      <c r="C22" s="9"/>
    </row>
    <row r="24" customFormat="false" ht="28.5" hidden="false" customHeight="false" outlineLevel="0" collapsed="false">
      <c r="B24" s="10" t="s">
        <v>23</v>
      </c>
    </row>
  </sheetData>
  <mergeCells count="2">
    <mergeCell ref="A1:J1"/>
    <mergeCell ref="C2:J2"/>
  </mergeCells>
  <printOptions headings="false" gridLines="false" gridLinesSet="true" horizontalCentered="false" verticalCentered="false"/>
  <pageMargins left="0.579861111111111" right="0.511805555555555" top="1.45694444444444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/>
  <cols>
    <col collapsed="false" hidden="false" max="1" min="1" style="0" width="3.10714285714286"/>
    <col collapsed="false" hidden="false" max="2" min="2" style="0" width="33.6122448979592"/>
    <col collapsed="false" hidden="false" max="3" min="3" style="0" width="15.5255102040816"/>
    <col collapsed="false" hidden="false" max="4" min="4" style="0" width="11.3418367346939"/>
    <col collapsed="false" hidden="false" max="6" min="5" style="0" width="11.8775510204082"/>
    <col collapsed="false" hidden="false" max="7" min="7" style="0" width="19.5714285714286"/>
    <col collapsed="false" hidden="false" max="8" min="8" style="0" width="16.3316326530612"/>
    <col collapsed="false" hidden="false" max="1025" min="9" style="0" width="8.36734693877551"/>
  </cols>
  <sheetData>
    <row r="2" customFormat="false" ht="21" hidden="false" customHeight="false" outlineLevel="0" collapsed="false">
      <c r="A2" s="11" t="s">
        <v>24</v>
      </c>
      <c r="B2" s="11"/>
      <c r="C2" s="11"/>
      <c r="D2" s="11"/>
      <c r="E2" s="11"/>
      <c r="F2" s="11"/>
      <c r="G2" s="11"/>
      <c r="H2" s="11"/>
    </row>
    <row r="4" customFormat="false" ht="15" hidden="false" customHeight="false" outlineLevel="0" collapsed="false">
      <c r="A4" s="12"/>
      <c r="B4" s="12" t="s">
        <v>25</v>
      </c>
      <c r="C4" s="12" t="s">
        <v>26</v>
      </c>
      <c r="D4" s="12" t="s">
        <v>27</v>
      </c>
      <c r="E4" s="13" t="s">
        <v>28</v>
      </c>
      <c r="F4" s="13" t="s">
        <v>29</v>
      </c>
      <c r="G4" s="13" t="s">
        <v>30</v>
      </c>
      <c r="H4" s="13" t="s">
        <v>31</v>
      </c>
    </row>
    <row r="5" customFormat="false" ht="15" hidden="false" customHeight="false" outlineLevel="0" collapsed="false">
      <c r="A5" s="14"/>
      <c r="B5" s="4" t="s">
        <v>32</v>
      </c>
      <c r="C5" s="14"/>
      <c r="D5" s="14"/>
      <c r="E5" s="15"/>
      <c r="F5" s="15"/>
      <c r="G5" s="15"/>
      <c r="H5" s="15"/>
    </row>
    <row r="6" customFormat="false" ht="15" hidden="false" customHeight="false" outlineLevel="0" collapsed="false">
      <c r="A6" s="16" t="s">
        <v>33</v>
      </c>
      <c r="B6" s="4" t="s">
        <v>34</v>
      </c>
      <c r="C6" s="15" t="n">
        <v>0.04</v>
      </c>
      <c r="D6" s="15" t="n">
        <v>0.04</v>
      </c>
      <c r="E6" s="15" t="n">
        <v>0.04</v>
      </c>
      <c r="F6" s="15" t="n">
        <v>0.04</v>
      </c>
      <c r="G6" s="15" t="n">
        <v>0.04</v>
      </c>
      <c r="H6" s="15" t="n">
        <v>0.04</v>
      </c>
    </row>
    <row r="7" customFormat="false" ht="15" hidden="false" customHeight="false" outlineLevel="0" collapsed="false">
      <c r="A7" s="16" t="s">
        <v>35</v>
      </c>
      <c r="B7" s="4" t="s">
        <v>36</v>
      </c>
      <c r="C7" s="15" t="n">
        <v>0.0123</v>
      </c>
      <c r="D7" s="15" t="n">
        <v>0.0123</v>
      </c>
      <c r="E7" s="15" t="n">
        <v>0.0123</v>
      </c>
      <c r="F7" s="15" t="n">
        <v>0.0123</v>
      </c>
      <c r="G7" s="15" t="n">
        <v>0.0123</v>
      </c>
      <c r="H7" s="15" t="n">
        <v>0.0123</v>
      </c>
    </row>
    <row r="8" customFormat="false" ht="15" hidden="false" customHeight="false" outlineLevel="0" collapsed="false">
      <c r="A8" s="16" t="s">
        <v>37</v>
      </c>
      <c r="B8" s="4" t="s">
        <v>38</v>
      </c>
      <c r="C8" s="15" t="n">
        <v>0.01</v>
      </c>
      <c r="D8" s="15" t="n">
        <v>0.01</v>
      </c>
      <c r="E8" s="15" t="n">
        <v>0.01</v>
      </c>
      <c r="F8" s="15" t="n">
        <v>0.01</v>
      </c>
      <c r="G8" s="15" t="n">
        <v>0.01</v>
      </c>
      <c r="H8" s="15" t="n">
        <v>0.01</v>
      </c>
    </row>
    <row r="9" customFormat="false" ht="15" hidden="false" customHeight="false" outlineLevel="0" collapsed="false">
      <c r="A9" s="16" t="s">
        <v>39</v>
      </c>
      <c r="B9" s="4" t="s">
        <v>40</v>
      </c>
      <c r="C9" s="15" t="n">
        <v>0.015</v>
      </c>
      <c r="D9" s="15" t="n">
        <v>0.015</v>
      </c>
      <c r="E9" s="15" t="n">
        <v>0.015</v>
      </c>
      <c r="F9" s="15" t="n">
        <v>0.015</v>
      </c>
      <c r="G9" s="15" t="n">
        <v>0.015</v>
      </c>
      <c r="H9" s="15" t="n">
        <v>0.015</v>
      </c>
    </row>
    <row r="10" customFormat="false" ht="15" hidden="false" customHeight="false" outlineLevel="0" collapsed="false">
      <c r="A10" s="16"/>
      <c r="B10" s="4" t="s">
        <v>41</v>
      </c>
      <c r="C10" s="15"/>
      <c r="D10" s="15"/>
      <c r="E10" s="15"/>
      <c r="F10" s="15"/>
      <c r="G10" s="15"/>
      <c r="H10" s="15"/>
    </row>
    <row r="11" customFormat="false" ht="15" hidden="false" customHeight="false" outlineLevel="0" collapsed="false">
      <c r="A11" s="16" t="s">
        <v>42</v>
      </c>
      <c r="B11" s="4" t="s">
        <v>43</v>
      </c>
      <c r="C11" s="15" t="n">
        <v>0.08</v>
      </c>
      <c r="D11" s="15" t="n">
        <v>0.08</v>
      </c>
      <c r="E11" s="15" t="n">
        <v>0.08</v>
      </c>
      <c r="F11" s="15" t="n">
        <v>0.08</v>
      </c>
      <c r="G11" s="15" t="n">
        <v>0.08</v>
      </c>
      <c r="H11" s="15" t="n">
        <v>0.08</v>
      </c>
    </row>
    <row r="12" customFormat="false" ht="15" hidden="false" customHeight="false" outlineLevel="0" collapsed="false">
      <c r="A12" s="16"/>
      <c r="B12" s="4" t="s">
        <v>44</v>
      </c>
      <c r="C12" s="15"/>
      <c r="D12" s="15"/>
      <c r="E12" s="15"/>
      <c r="F12" s="15"/>
      <c r="G12" s="15"/>
      <c r="H12" s="15"/>
    </row>
    <row r="13" customFormat="false" ht="15" hidden="false" customHeight="false" outlineLevel="0" collapsed="false">
      <c r="A13" s="16" t="s">
        <v>45</v>
      </c>
      <c r="B13" s="4" t="s">
        <v>46</v>
      </c>
      <c r="C13" s="15" t="n">
        <v>0.03</v>
      </c>
      <c r="D13" s="15" t="n">
        <v>0.03</v>
      </c>
      <c r="E13" s="15" t="n">
        <v>0.03</v>
      </c>
      <c r="F13" s="15" t="n">
        <v>0.03</v>
      </c>
      <c r="G13" s="15" t="n">
        <v>0.03</v>
      </c>
      <c r="H13" s="15" t="n">
        <v>0.03</v>
      </c>
    </row>
    <row r="14" customFormat="false" ht="15" hidden="false" customHeight="false" outlineLevel="0" collapsed="false">
      <c r="A14" s="16" t="s">
        <v>47</v>
      </c>
      <c r="B14" s="4" t="s">
        <v>48</v>
      </c>
      <c r="C14" s="15" t="n">
        <v>0.0065</v>
      </c>
      <c r="D14" s="15" t="n">
        <v>0.0065</v>
      </c>
      <c r="E14" s="15" t="n">
        <v>0.0065</v>
      </c>
      <c r="F14" s="15" t="n">
        <v>0.0065</v>
      </c>
      <c r="G14" s="15" t="n">
        <v>0.0065</v>
      </c>
      <c r="H14" s="15" t="n">
        <v>0.0065</v>
      </c>
    </row>
    <row r="15" customFormat="false" ht="15" hidden="false" customHeight="false" outlineLevel="0" collapsed="false">
      <c r="A15" s="16" t="s">
        <v>49</v>
      </c>
      <c r="B15" s="4" t="s">
        <v>50</v>
      </c>
      <c r="C15" s="15" t="n">
        <v>0.008</v>
      </c>
      <c r="D15" s="15" t="n">
        <v>0.015</v>
      </c>
      <c r="E15" s="15" t="n">
        <v>0.006</v>
      </c>
      <c r="F15" s="15" t="n">
        <v>0.012</v>
      </c>
      <c r="G15" s="15" t="n">
        <v>0.015</v>
      </c>
      <c r="H15" s="15" t="n">
        <v>0.006</v>
      </c>
    </row>
    <row r="16" customFormat="false" ht="15" hidden="false" customHeight="false" outlineLevel="0" collapsed="false">
      <c r="A16" s="16" t="s">
        <v>51</v>
      </c>
      <c r="B16" s="17" t="s">
        <v>52</v>
      </c>
      <c r="C16" s="18" t="n">
        <v>0.045</v>
      </c>
      <c r="D16" s="18" t="n">
        <v>0.045</v>
      </c>
      <c r="E16" s="18" t="n">
        <v>0.045</v>
      </c>
      <c r="F16" s="18" t="n">
        <v>0.045</v>
      </c>
      <c r="G16" s="18" t="n">
        <v>0.045</v>
      </c>
      <c r="H16" s="18" t="n">
        <v>0.045</v>
      </c>
    </row>
    <row r="17" customFormat="false" ht="15" hidden="false" customHeight="false" outlineLevel="0" collapsed="false">
      <c r="A17" s="16"/>
      <c r="B17" s="19" t="s">
        <v>53</v>
      </c>
      <c r="C17" s="15" t="n">
        <f aca="false">SUM(C13:C16)</f>
        <v>0.0895</v>
      </c>
      <c r="D17" s="15" t="n">
        <f aca="false">SUM(D13:D16)</f>
        <v>0.0965</v>
      </c>
      <c r="E17" s="15" t="n">
        <f aca="false">SUM(E13:E16)</f>
        <v>0.0875</v>
      </c>
      <c r="F17" s="15" t="n">
        <f aca="false">SUM(F13:F16)</f>
        <v>0.0935</v>
      </c>
      <c r="G17" s="15" t="n">
        <f aca="false">SUM(G13:G16)</f>
        <v>0.0965</v>
      </c>
      <c r="H17" s="15" t="n">
        <f aca="false">SUM(H13:H16)</f>
        <v>0.0875</v>
      </c>
    </row>
    <row r="18" customFormat="false" ht="15" hidden="false" customHeight="false" outlineLevel="0" collapsed="false">
      <c r="A18" s="16"/>
      <c r="B18" s="19" t="s">
        <v>54</v>
      </c>
      <c r="C18" s="15" t="n">
        <f aca="false">(((1+C6+C8+C9)*(1+C7)*(1+C11))/(1-C17))-1</f>
        <v>0.278800065897858</v>
      </c>
      <c r="D18" s="15" t="n">
        <f aca="false">(((1+D9+D8+D6)*(1+D7)*(1+D11))/(1-D17))-1</f>
        <v>0.288707758716104</v>
      </c>
      <c r="E18" s="15" t="n">
        <f aca="false">(((1+E9+E8+E6)*(1+E7)*(1+E11))/(1-E17))-1</f>
        <v>0.275997216438356</v>
      </c>
      <c r="F18" s="15" t="n">
        <f aca="false">(((1+F9+F8+F6)*(1+F7)*(1+F11))/(1-F17))-1</f>
        <v>0.284442868174297</v>
      </c>
      <c r="G18" s="15" t="n">
        <f aca="false">(((1+G9+G8+G6)*(1+G7)*(1+G11))/(1-G17))-1</f>
        <v>0.288707758716104</v>
      </c>
      <c r="H18" s="15" t="n">
        <f aca="false">(((1+H9+H8+H6)*(1+H7)*(1+H11))/(1-H17))-1</f>
        <v>0.275997216438356</v>
      </c>
    </row>
    <row r="19" customFormat="false" ht="15" hidden="false" customHeight="false" outlineLevel="0" collapsed="false">
      <c r="A19" s="16"/>
      <c r="B19" s="12" t="s">
        <v>55</v>
      </c>
      <c r="C19" s="20" t="n">
        <f aca="false">C18*100</f>
        <v>27.8800065897858</v>
      </c>
      <c r="D19" s="20" t="n">
        <f aca="false">D18*100</f>
        <v>28.8707758716104</v>
      </c>
      <c r="E19" s="20" t="n">
        <f aca="false">E18*100</f>
        <v>27.5997216438356</v>
      </c>
      <c r="F19" s="20" t="n">
        <f aca="false">F18*100</f>
        <v>28.4442868174297</v>
      </c>
      <c r="G19" s="20" t="n">
        <f aca="false">G18*100</f>
        <v>28.8707758716104</v>
      </c>
      <c r="H19" s="20" t="n">
        <f aca="false">H18*100</f>
        <v>27.5997216438356</v>
      </c>
    </row>
    <row r="21" customFormat="false" ht="15" hidden="false" customHeight="false" outlineLevel="0" collapsed="false">
      <c r="B21" s="0" t="s">
        <v>56</v>
      </c>
    </row>
    <row r="22" customFormat="false" ht="15" hidden="false" customHeight="false" outlineLevel="0" collapsed="false">
      <c r="B22" s="0" t="s">
        <v>57</v>
      </c>
    </row>
    <row r="23" customFormat="false" ht="15" hidden="false" customHeight="false" outlineLevel="0" collapsed="false">
      <c r="B23" s="0" t="s">
        <v>58</v>
      </c>
    </row>
    <row r="24" customFormat="false" ht="15" hidden="false" customHeight="false" outlineLevel="0" collapsed="false">
      <c r="B24" s="21" t="s">
        <v>59</v>
      </c>
    </row>
    <row r="25" customFormat="false" ht="15" hidden="false" customHeight="false" outlineLevel="0" collapsed="false">
      <c r="B25" s="22" t="s">
        <v>60</v>
      </c>
    </row>
  </sheetData>
  <mergeCells count="1">
    <mergeCell ref="A2:H2"/>
  </mergeCells>
  <printOptions headings="false" gridLines="false" gridLinesSet="true" horizontalCentered="false" verticalCentered="false"/>
  <pageMargins left="0.729861111111111" right="0.511805555555555" top="1.65972222222222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J2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9" activeCellId="0" sqref="B39"/>
    </sheetView>
  </sheetViews>
  <sheetFormatPr defaultRowHeight="15"/>
  <cols>
    <col collapsed="false" hidden="false" max="1" min="1" style="0" width="4.32142857142857"/>
    <col collapsed="false" hidden="false" max="2" min="2" style="0" width="49.6785714285714"/>
    <col collapsed="false" hidden="false" max="3" min="3" style="0" width="12.9591836734694"/>
    <col collapsed="false" hidden="false" max="5" min="4" style="0" width="8.36734693877551"/>
    <col collapsed="false" hidden="false" max="6" min="6" style="0" width="13.7704081632653"/>
    <col collapsed="false" hidden="false" max="7" min="7" style="0" width="8.36734693877551"/>
    <col collapsed="false" hidden="false" max="8" min="8" style="0" width="11.6071428571429"/>
    <col collapsed="false" hidden="false" max="9" min="9" style="0" width="12.9591836734694"/>
    <col collapsed="false" hidden="false" max="1025" min="10" style="0" width="8.36734693877551"/>
  </cols>
  <sheetData>
    <row r="2" customFormat="false" ht="15" hidden="false" customHeight="false" outlineLevel="0" collapsed="false">
      <c r="C2" s="2" t="s">
        <v>1</v>
      </c>
      <c r="D2" s="2"/>
      <c r="E2" s="2"/>
      <c r="F2" s="2"/>
      <c r="G2" s="2"/>
      <c r="H2" s="2"/>
      <c r="I2" s="2"/>
      <c r="J2" s="2"/>
    </row>
    <row r="3" customFormat="false" ht="15" hidden="false" customHeight="false" outlineLevel="0" collapsed="false">
      <c r="C3" s="0" t="s">
        <v>2</v>
      </c>
    </row>
    <row r="4" customFormat="false" ht="15" hidden="false" customHeight="false" outlineLevel="0" collapsed="false">
      <c r="C4" s="3" t="s">
        <v>3</v>
      </c>
      <c r="D4" s="3"/>
      <c r="E4" s="3"/>
      <c r="F4" s="3"/>
      <c r="G4" s="3"/>
      <c r="H4" s="3"/>
      <c r="I4" s="3"/>
      <c r="J4" s="3"/>
    </row>
    <row r="5" customFormat="false" ht="15" hidden="false" customHeight="false" outlineLevel="0" collapsed="false">
      <c r="C5" s="0" t="s">
        <v>4</v>
      </c>
    </row>
    <row r="6" customFormat="false" ht="15" hidden="false" customHeight="false" outlineLevel="0" collapsed="false">
      <c r="C6" s="3" t="s">
        <v>5</v>
      </c>
      <c r="D6" s="3"/>
      <c r="E6" s="3"/>
      <c r="F6" s="3"/>
      <c r="G6" s="3"/>
      <c r="H6" s="3"/>
      <c r="I6" s="3"/>
      <c r="J6" s="3"/>
    </row>
    <row r="7" customFormat="false" ht="15" hidden="false" customHeight="false" outlineLevel="0" collapsed="false">
      <c r="C7" s="0" t="s">
        <v>6</v>
      </c>
    </row>
    <row r="8" customFormat="false" ht="15" hidden="false" customHeight="false" outlineLevel="0" collapsed="false">
      <c r="B8" s="0" t="s">
        <v>7</v>
      </c>
    </row>
    <row r="11" customFormat="false" ht="15" hidden="false" customHeight="false" outlineLevel="0" collapsed="false">
      <c r="A11" s="4" t="s">
        <v>8</v>
      </c>
      <c r="B11" s="4" t="s">
        <v>9</v>
      </c>
      <c r="C11" s="4" t="s">
        <v>10</v>
      </c>
      <c r="D11" s="4"/>
      <c r="E11" s="4" t="s">
        <v>11</v>
      </c>
      <c r="F11" s="4"/>
      <c r="G11" s="4" t="s">
        <v>12</v>
      </c>
      <c r="H11" s="4"/>
      <c r="I11" s="4" t="s">
        <v>13</v>
      </c>
      <c r="J11" s="4"/>
    </row>
    <row r="12" customFormat="false" ht="15" hidden="false" customHeight="false" outlineLevel="0" collapsed="false">
      <c r="A12" s="4"/>
      <c r="B12" s="4"/>
      <c r="C12" s="4" t="s">
        <v>16</v>
      </c>
      <c r="D12" s="4" t="s">
        <v>15</v>
      </c>
      <c r="E12" s="4" t="s">
        <v>15</v>
      </c>
      <c r="F12" s="4" t="s">
        <v>16</v>
      </c>
      <c r="G12" s="4" t="s">
        <v>15</v>
      </c>
      <c r="H12" s="4" t="s">
        <v>16</v>
      </c>
      <c r="I12" s="4" t="s">
        <v>16</v>
      </c>
      <c r="J12" s="4" t="s">
        <v>15</v>
      </c>
    </row>
    <row r="13" customFormat="false" ht="15" hidden="false" customHeight="false" outlineLevel="0" collapsed="false">
      <c r="A13" s="4" t="n">
        <v>1</v>
      </c>
      <c r="B13" s="4" t="s">
        <v>17</v>
      </c>
      <c r="C13" s="5" t="n">
        <v>15196.3019408</v>
      </c>
      <c r="D13" s="6" t="n">
        <v>1</v>
      </c>
      <c r="E13" s="6" t="n">
        <v>0.2</v>
      </c>
      <c r="F13" s="7" t="n">
        <f aca="false">C13*E13</f>
        <v>3039.26038816</v>
      </c>
      <c r="G13" s="6" t="n">
        <v>0.15</v>
      </c>
      <c r="H13" s="7" t="n">
        <f aca="false">C13*G13</f>
        <v>2279.44529112</v>
      </c>
      <c r="I13" s="7" t="n">
        <f aca="false">H13+F13</f>
        <v>5318.70567928</v>
      </c>
      <c r="J13" s="8" t="n">
        <f aca="false">G13+E13</f>
        <v>0.35</v>
      </c>
    </row>
    <row r="14" customFormat="false" ht="15" hidden="false" customHeight="false" outlineLevel="0" collapsed="false">
      <c r="A14" s="4"/>
      <c r="B14" s="4" t="s">
        <v>18</v>
      </c>
      <c r="C14" s="5"/>
      <c r="D14" s="4"/>
      <c r="E14" s="4"/>
      <c r="F14" s="7"/>
      <c r="G14" s="4"/>
      <c r="H14" s="7"/>
      <c r="I14" s="7"/>
      <c r="J14" s="8"/>
    </row>
    <row r="15" customFormat="false" ht="15" hidden="false" customHeight="false" outlineLevel="0" collapsed="false">
      <c r="A15" s="4" t="n">
        <v>2</v>
      </c>
      <c r="B15" s="4" t="s">
        <v>19</v>
      </c>
      <c r="C15" s="5" t="n">
        <v>9877.59626152</v>
      </c>
      <c r="D15" s="6" t="n">
        <v>1</v>
      </c>
      <c r="E15" s="6" t="n">
        <v>0.2</v>
      </c>
      <c r="F15" s="7" t="n">
        <f aca="false">C15*E15</f>
        <v>1975.519252304</v>
      </c>
      <c r="G15" s="6" t="n">
        <v>0.15</v>
      </c>
      <c r="H15" s="7" t="n">
        <f aca="false">C15*G15</f>
        <v>1481.639439228</v>
      </c>
      <c r="I15" s="7" t="n">
        <f aca="false">H15+F15</f>
        <v>3457.158691532</v>
      </c>
      <c r="J15" s="8" t="n">
        <f aca="false">G15+E15</f>
        <v>0.35</v>
      </c>
    </row>
    <row r="16" customFormat="false" ht="15" hidden="false" customHeight="false" outlineLevel="0" collapsed="false">
      <c r="A16" s="4"/>
      <c r="B16" s="4" t="s">
        <v>18</v>
      </c>
      <c r="C16" s="5"/>
      <c r="D16" s="4"/>
      <c r="E16" s="4"/>
      <c r="F16" s="7"/>
      <c r="G16" s="4"/>
      <c r="H16" s="7"/>
      <c r="I16" s="7"/>
      <c r="J16" s="8"/>
    </row>
    <row r="17" customFormat="false" ht="15" hidden="false" customHeight="false" outlineLevel="0" collapsed="false">
      <c r="A17" s="4" t="n">
        <v>3</v>
      </c>
      <c r="B17" s="4" t="s">
        <v>20</v>
      </c>
      <c r="C17" s="5" t="n">
        <v>1823.556232896</v>
      </c>
      <c r="D17" s="6" t="n">
        <v>1</v>
      </c>
      <c r="E17" s="6" t="n">
        <v>0.2</v>
      </c>
      <c r="F17" s="7" t="n">
        <f aca="false">C17*E17</f>
        <v>364.7112465792</v>
      </c>
      <c r="G17" s="6" t="n">
        <v>0.15</v>
      </c>
      <c r="H17" s="7" t="n">
        <f aca="false">C17*G17</f>
        <v>273.5334349344</v>
      </c>
      <c r="I17" s="7" t="n">
        <f aca="false">H17+F17</f>
        <v>638.2446815136</v>
      </c>
      <c r="J17" s="8" t="n">
        <f aca="false">G17+E17</f>
        <v>0.35</v>
      </c>
    </row>
    <row r="18" customFormat="false" ht="15" hidden="false" customHeight="false" outlineLevel="0" collapsed="false">
      <c r="A18" s="4"/>
      <c r="B18" s="4" t="s">
        <v>18</v>
      </c>
      <c r="C18" s="5"/>
      <c r="D18" s="4"/>
      <c r="E18" s="4"/>
      <c r="F18" s="7"/>
      <c r="G18" s="4"/>
      <c r="H18" s="7"/>
      <c r="I18" s="7"/>
      <c r="J18" s="8"/>
    </row>
    <row r="19" customFormat="false" ht="15" hidden="false" customHeight="false" outlineLevel="0" collapsed="false">
      <c r="A19" s="4" t="n">
        <v>4</v>
      </c>
      <c r="B19" s="4" t="s">
        <v>21</v>
      </c>
      <c r="C19" s="5" t="n">
        <v>1975.519252304</v>
      </c>
      <c r="D19" s="6" t="n">
        <v>1</v>
      </c>
      <c r="E19" s="6" t="n">
        <v>0.2</v>
      </c>
      <c r="F19" s="7" t="n">
        <f aca="false">C19*E19</f>
        <v>395.1038504608</v>
      </c>
      <c r="G19" s="6" t="n">
        <v>0.15</v>
      </c>
      <c r="H19" s="7" t="n">
        <f aca="false">C19*G19</f>
        <v>296.3278878456</v>
      </c>
      <c r="I19" s="7" t="n">
        <f aca="false">H19+F19</f>
        <v>691.4317383064</v>
      </c>
      <c r="J19" s="8" t="n">
        <f aca="false">G19+E19</f>
        <v>0.35</v>
      </c>
    </row>
    <row r="20" customFormat="false" ht="15" hidden="false" customHeight="false" outlineLevel="0" collapsed="false">
      <c r="A20" s="4"/>
      <c r="B20" s="4" t="s">
        <v>18</v>
      </c>
      <c r="C20" s="5"/>
      <c r="D20" s="6"/>
      <c r="E20" s="6"/>
      <c r="F20" s="7"/>
      <c r="G20" s="6"/>
      <c r="H20" s="7"/>
      <c r="I20" s="7"/>
      <c r="J20" s="8"/>
    </row>
    <row r="21" customFormat="false" ht="15" hidden="false" customHeight="false" outlineLevel="0" collapsed="false">
      <c r="B21" s="4" t="s">
        <v>22</v>
      </c>
      <c r="C21" s="5" t="n">
        <f aca="false">SUM(C13:C20)</f>
        <v>28872.97368752</v>
      </c>
      <c r="D21" s="6" t="n">
        <v>1</v>
      </c>
      <c r="E21" s="6" t="n">
        <v>0.2</v>
      </c>
      <c r="F21" s="7" t="n">
        <f aca="false">C21*E21</f>
        <v>5774.594737504</v>
      </c>
      <c r="G21" s="6" t="n">
        <v>0.15</v>
      </c>
      <c r="H21" s="7" t="n">
        <f aca="false">C21*G21</f>
        <v>4330.946053128</v>
      </c>
      <c r="I21" s="5" t="n">
        <v>35815.4299774255</v>
      </c>
      <c r="J21" s="8" t="n">
        <f aca="false">G21+E21</f>
        <v>0.35</v>
      </c>
    </row>
    <row r="22" customFormat="false" ht="15" hidden="false" customHeight="false" outlineLevel="0" collapsed="false">
      <c r="C22" s="9"/>
    </row>
    <row r="24" customFormat="false" ht="28.5" hidden="false" customHeight="false" outlineLevel="0" collapsed="false">
      <c r="B24" s="10" t="s">
        <v>61</v>
      </c>
    </row>
  </sheetData>
  <mergeCells count="1">
    <mergeCell ref="C2:J2"/>
  </mergeCells>
  <printOptions headings="false" gridLines="false" gridLinesSet="true" horizontalCentered="false" verticalCentered="false"/>
  <pageMargins left="0.579861111111111" right="0.511805555555555" top="1.45694444444444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2016-10-17T19:10:36Z</dcterms:created>
  <dc:creator>Estagiario</dc:creator>
  <dc:language>pt-BR</dc:language>
  <cp:lastPrinted>2018-06-19T18:24:02Z</cp:lastPrinted>
  <dcterms:modified xsi:type="dcterms:W3CDTF">2018-10-29T17:00:12Z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